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7" i="3" l="1"/>
  <c r="AQ7" i="3" l="1"/>
  <c r="AP7" i="3"/>
  <c r="AO7" i="3"/>
  <c r="AN7" i="3"/>
  <c r="AM7" i="3"/>
  <c r="AG7" i="3"/>
  <c r="AE7" i="3"/>
  <c r="AD7" i="3"/>
  <c r="AC7" i="3"/>
  <c r="AB7" i="3"/>
  <c r="AA7" i="3"/>
  <c r="W7" i="3"/>
  <c r="U7" i="3"/>
  <c r="T7" i="3"/>
  <c r="S7" i="3"/>
  <c r="R7" i="3"/>
  <c r="Q7" i="3"/>
  <c r="K7" i="3"/>
  <c r="I7" i="3"/>
  <c r="H7" i="3"/>
  <c r="G7" i="3"/>
  <c r="F7" i="3"/>
  <c r="E7" i="3"/>
  <c r="AF7" i="3" l="1"/>
  <c r="K12" i="3"/>
  <c r="I12" i="3"/>
  <c r="G12" i="3"/>
  <c r="E12" i="3"/>
  <c r="K11" i="3"/>
  <c r="I11" i="3"/>
  <c r="H11" i="3"/>
  <c r="G11" i="3"/>
  <c r="F11" i="3"/>
  <c r="E11" i="3"/>
  <c r="E13" i="3" s="1"/>
  <c r="K13" i="3" l="1"/>
  <c r="G13" i="3"/>
  <c r="F12" i="3"/>
  <c r="N12" i="3" s="1"/>
  <c r="H12" i="3"/>
  <c r="H13" i="3" s="1"/>
  <c r="M13" i="3" s="1"/>
  <c r="I13" i="3"/>
  <c r="J12" i="3"/>
  <c r="O12" i="3"/>
  <c r="M12" i="3"/>
  <c r="L12" i="3" l="1"/>
  <c r="F13" i="3"/>
  <c r="O13" i="3"/>
  <c r="J13" i="3"/>
  <c r="L13" i="3" l="1"/>
  <c r="N13" i="3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<sst xmlns="http://schemas.openxmlformats.org/spreadsheetml/2006/main" count="75" uniqueCount="34">
  <si>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</si>
  <si>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</si>
  <si>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</si>
  <si>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</si>
  <si>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</si>
  <si>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</si>
  <si>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</si>
  <si>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</si>
  <si>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</si>
  <si>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</si>
  <si>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</si>
  <si>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</si>
  <si>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</si>
  <si>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</si>
  <si>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</si>
  <si>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</si>
  <si>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</si>
  <si>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</si>
  <si>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</si>
  <si>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5.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</si>
  <si>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</si>
  <si>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</si>
  <si>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</si>
  <si>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</si>
  <si>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</si>
  <si>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</si>
  <si>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JoMa = Joensuun Maila  (1957)</t>
  </si>
  <si>
    <t>Kalle Kumpulainen</t>
  </si>
  <si>
    <t>8.</t>
  </si>
  <si>
    <t>19.2.2003   Espoo</t>
  </si>
  <si>
    <t>Espoo = Espoon Pesis  (1996),  kasvattajseura</t>
  </si>
  <si>
    <t>10.</t>
  </si>
  <si>
    <t>PuMu  2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</si>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</sst>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2020</v>
      </c>
      <c r="Y4" s="12" t="s">
        <v>19</v>
      </c>
      <c r="Z4" s="1" t="s">
        <v>20</v>
      </c>
      <c r="AA4" s="12">
        <v>7</v>
      </c>
      <c r="AB4" s="12">
        <v>0</v>
      </c>
      <c r="AC4" s="12">
        <v>0</v>
      </c>
      <c r="AD4" s="12">
        <v>1</v>
      </c>
      <c r="AE4" s="12">
        <v>7</v>
      </c>
      <c r="AF4" s="32">
        <v>0.24129999999999999</v>
      </c>
      <c r="AG4" s="19">
        <v>29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68">
        <v>2021</v>
      </c>
      <c r="Y5" s="68" t="s">
        <v>28</v>
      </c>
      <c r="Z5" s="69" t="s">
        <v>20</v>
      </c>
      <c r="AA5" s="68">
        <v>13</v>
      </c>
      <c r="AB5" s="68">
        <v>0</v>
      </c>
      <c r="AC5" s="68">
        <v>1</v>
      </c>
      <c r="AD5" s="68">
        <v>3</v>
      </c>
      <c r="AE5" s="68">
        <v>13</v>
      </c>
      <c r="AF5" s="70">
        <v>0.33329999999999999</v>
      </c>
      <c r="AG5" s="71">
        <v>39</v>
      </c>
      <c r="AH5" s="7"/>
      <c r="AI5" s="56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68">
        <v>2022</v>
      </c>
      <c r="Y6" s="68" t="s">
        <v>31</v>
      </c>
      <c r="Z6" s="69" t="s">
        <v>32</v>
      </c>
      <c r="AA6" s="68">
        <v>16</v>
      </c>
      <c r="AB6" s="68">
        <v>0</v>
      </c>
      <c r="AC6" s="68">
        <v>2</v>
      </c>
      <c r="AD6" s="68">
        <v>2</v>
      </c>
      <c r="AE6" s="68">
        <v>29</v>
      </c>
      <c r="AF6" s="70">
        <v>0.4677</v>
      </c>
      <c r="AG6" s="71">
        <v>62</v>
      </c>
      <c r="AH6" s="56"/>
      <c r="AI6" s="56"/>
      <c r="AJ6" s="7"/>
      <c r="AK6" s="7"/>
      <c r="AL6" s="67"/>
      <c r="AM6" s="12"/>
      <c r="AN6" s="12"/>
      <c r="AO6" s="13"/>
      <c r="AP6" s="12"/>
      <c r="AQ6" s="12"/>
      <c r="AR6" s="66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36</v>
      </c>
      <c r="AB7" s="36">
        <f>SUM(AB4:AB6)</f>
        <v>0</v>
      </c>
      <c r="AC7" s="36">
        <f>SUM(AC4:AC6)</f>
        <v>3</v>
      </c>
      <c r="AD7" s="36">
        <f>SUM(AD4:AD6)</f>
        <v>6</v>
      </c>
      <c r="AE7" s="36">
        <f>SUM(AE4:AE6)</f>
        <v>49</v>
      </c>
      <c r="AF7" s="37">
        <f>PRODUCT(AE7/AG7)</f>
        <v>0.37692307692307692</v>
      </c>
      <c r="AG7" s="21">
        <f>SUM(AG4:AG6)</f>
        <v>130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25</v>
      </c>
      <c r="Q9" s="17"/>
      <c r="R9" s="17" t="s">
        <v>10</v>
      </c>
      <c r="S9" s="17"/>
      <c r="T9" s="55" t="s">
        <v>30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26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33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36</v>
      </c>
      <c r="F12" s="48">
        <f>PRODUCT(AB7+AN7)</f>
        <v>0</v>
      </c>
      <c r="G12" s="48">
        <f>PRODUCT(AC7+AO7)</f>
        <v>3</v>
      </c>
      <c r="H12" s="48">
        <f>PRODUCT(AD7+AP7)</f>
        <v>6</v>
      </c>
      <c r="I12" s="48">
        <f>PRODUCT(AE7+AQ7)</f>
        <v>49</v>
      </c>
      <c r="J12" s="65">
        <f>PRODUCT(I12/K12)</f>
        <v>0.37692307692307692</v>
      </c>
      <c r="K12" s="10">
        <f>PRODUCT(AG7+AS7)</f>
        <v>130</v>
      </c>
      <c r="L12" s="54">
        <f>PRODUCT((F12+G12)/E12)</f>
        <v>8.3333333333333329E-2</v>
      </c>
      <c r="M12" s="54">
        <f>PRODUCT(H12/E12)</f>
        <v>0.16666666666666666</v>
      </c>
      <c r="N12" s="54">
        <f>PRODUCT((F12+G12+H12)/E12)</f>
        <v>0.25</v>
      </c>
      <c r="O12" s="54">
        <f>PRODUCT(I12/E12)</f>
        <v>1.3611111111111112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36</v>
      </c>
      <c r="F13" s="48">
        <f t="shared" ref="F13:I13" si="0">SUM(F10:F12)</f>
        <v>0</v>
      </c>
      <c r="G13" s="48">
        <f t="shared" si="0"/>
        <v>3</v>
      </c>
      <c r="H13" s="48">
        <f t="shared" si="0"/>
        <v>6</v>
      </c>
      <c r="I13" s="48">
        <f t="shared" si="0"/>
        <v>49</v>
      </c>
      <c r="J13" s="65">
        <f>PRODUCT(I13/K13)</f>
        <v>0.37692307692307692</v>
      </c>
      <c r="K13" s="16">
        <f>SUM(K10:K12)</f>
        <v>130</v>
      </c>
      <c r="L13" s="54">
        <f>PRODUCT((F13+G13)/E13)</f>
        <v>8.3333333333333329E-2</v>
      </c>
      <c r="M13" s="54">
        <f>PRODUCT(H13/E13)</f>
        <v>0.16666666666666666</v>
      </c>
      <c r="N13" s="54">
        <f>PRODUCT((F13+G13+H13)/E13)</f>
        <v>0.25</v>
      </c>
      <c r="O13" s="54">
        <f>PRODUCT(I13/E13)</f>
        <v>1.3611111111111112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H178" s="10"/>
      <c r="AI178" s="10"/>
      <c r="AJ178" s="10"/>
      <c r="AK178" s="10"/>
      <c r="AL178" s="10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  <row r="191" spans="12:38" x14ac:dyDescent="0.25"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</row>
  </sheetData>
  <sortState ref="X4:AI6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2022-09-11T09:17:59Z</dcterms:modified>
</cp:coreProperties>
</file>